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3" i="1"/>
  <c r="J233"/>
  <c r="I233"/>
  <c r="H233"/>
  <c r="G233"/>
  <c r="F233"/>
  <c r="F214"/>
  <c r="F232" l="1"/>
  <c r="L13" l="1"/>
  <c r="B232" l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G232" s="1"/>
  <c r="F221"/>
  <c r="B119"/>
  <c r="A119"/>
  <c r="L118"/>
  <c r="J118"/>
  <c r="I118"/>
  <c r="H118"/>
  <c r="G118"/>
  <c r="F118"/>
  <c r="A109"/>
  <c r="L108"/>
  <c r="L119" s="1"/>
  <c r="J108"/>
  <c r="I108"/>
  <c r="I119" s="1"/>
  <c r="H108"/>
  <c r="G108"/>
  <c r="G119" s="1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F119" l="1"/>
  <c r="H119"/>
  <c r="J119"/>
  <c r="H81"/>
</calcChain>
</file>

<file path=xl/sharedStrings.xml><?xml version="1.0" encoding="utf-8"?>
<sst xmlns="http://schemas.openxmlformats.org/spreadsheetml/2006/main" count="348" uniqueCount="101">
  <si>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</si>
  <si>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</si>
  <si>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</si>
  <si>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</si>
  <si>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</si>
  <si>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</si>
  <si>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</si>
  <si>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</si>
  <si>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</si>
  <si>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</si>
  <si>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</si>
  <si>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</si>
  <si>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</si>
  <si>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</si>
  <si>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</si>
  <si>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</si>
  <si>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</si>
  <si>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</si>
  <si>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</si>
  <si>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</si>
  <si>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</si>
  <si>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</si>
  <si>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</si>
  <si>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</si>
  <si>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</si>
  <si>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</si>
  <si>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</si>
  <si>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</si>
  <si>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</si>
  <si>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</si>
  <si>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</si>
  <si>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</si>
  <si>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</si>
  <si>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</si>
  <si>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</si>
  <si>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</si>
  <si>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</si>
  <si>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</si>
  <si>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</si>
  <si>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</si>
  <si>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>Биточек из говядины</t>
  </si>
  <si>
    <t xml:space="preserve">54-6м </t>
  </si>
  <si>
    <t>соус</t>
  </si>
  <si>
    <t>Соус красный основной</t>
  </si>
  <si>
    <t>54-3соус</t>
  </si>
  <si>
    <t>Салат из моркови и яблок</t>
  </si>
  <si>
    <t>54-11з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</si>
  <si>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</si>
  <si>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</si>
  <si>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</si>
  <si>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</si>
  <si>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</si>
  <si>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</si>
  <si>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</si>
  <si>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</si>
  <si>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</si>
  <si>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</si>
  <si>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</si>
  <si>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</si>
  <si>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</si>
  <si>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Салат из белокочанной капусты с морковью</t>
  </si>
  <si>
    <t>54-8з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</si>
  <si>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</si>
  <si>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</si>
  <si>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</si>
  <si>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</si>
  <si>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</si>
  <si>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</si>
  <si>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</si>
  <si>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</si>
  <si>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</si>
  <si>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</si>
  <si>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</si>
  <si>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</si>
  <si>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</si>
  <si>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 xml:space="preserve">3,16
</t>
  </si>
  <si>
    <t xml:space="preserve">10,18
</t>
  </si>
  <si>
    <t>Макароны отварные</t>
  </si>
  <si>
    <t>Курица тушеная с морковью</t>
  </si>
  <si>
    <t>Компот из смеси сухофруктов</t>
  </si>
  <si>
    <t>салат картофельный</t>
  </si>
  <si>
    <t>54-1г</t>
  </si>
  <si>
    <t>54-25м</t>
  </si>
  <si>
    <t>54-1хн</t>
  </si>
  <si>
    <t>Биточек из курицы</t>
  </si>
  <si>
    <t>горячий напиток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</si>
  <si>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</si>
  <si>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</si>
  <si>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</si>
  <si>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</si>
  <si>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</si>
  <si>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</si>
  <si>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</si>
  <si>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</si>
  <si>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</si>
  <si>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Сыр твердых сортов в нарезке</t>
  </si>
  <si>
    <t>54-22к</t>
  </si>
  <si>
    <t>54-1з</t>
  </si>
  <si>
    <t>салат картофельный с капустой свежей и кукурузой</t>
  </si>
  <si>
    <t>МБОУ "Мирошкинская СОШ"</t>
  </si>
  <si>
    <t>Жумалиев В.Р.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</si>
</sst>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0" fillId="4" borderId="2" xfId="0" applyFill="1" applyBorder="1" applyProtection="1">
      <protection locked="0"/>
    </xf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99</v>
      </c>
      <c r="D1" s="72"/>
      <c r="E1" s="72"/>
      <c r="F1" s="12" t="s">
        <v>16</v>
      </c>
      <c r="G1" s="2" t="s">
        <v>17</v>
      </c>
      <c r="H1" s="73" t="s">
        <v>74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100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39</v>
      </c>
      <c r="L6" s="40">
        <v>16.07</v>
      </c>
    </row>
    <row r="7" spans="1:12" ht="15">
      <c r="A7" s="23"/>
      <c r="B7" s="15"/>
      <c r="C7" s="11"/>
      <c r="D7" s="6"/>
      <c r="E7" s="42" t="s">
        <v>40</v>
      </c>
      <c r="F7" s="43">
        <v>80</v>
      </c>
      <c r="G7" s="43">
        <v>14.6</v>
      </c>
      <c r="H7" s="43">
        <v>13.9</v>
      </c>
      <c r="I7" s="43">
        <v>13.1</v>
      </c>
      <c r="J7" s="43">
        <v>236.2</v>
      </c>
      <c r="K7" s="44" t="s">
        <v>41</v>
      </c>
      <c r="L7" s="43">
        <v>37.869999999999997</v>
      </c>
    </row>
    <row r="8" spans="1:12" ht="25.5">
      <c r="A8" s="23"/>
      <c r="B8" s="15"/>
      <c r="C8" s="11"/>
      <c r="D8" s="7" t="s">
        <v>42</v>
      </c>
      <c r="E8" s="42" t="s">
        <v>43</v>
      </c>
      <c r="F8" s="43">
        <v>30</v>
      </c>
      <c r="G8" s="43">
        <v>1</v>
      </c>
      <c r="H8" s="43">
        <v>0.7</v>
      </c>
      <c r="I8" s="43">
        <v>2.7</v>
      </c>
      <c r="J8" s="43">
        <v>21.2</v>
      </c>
      <c r="K8" s="44" t="s">
        <v>44</v>
      </c>
      <c r="L8" s="43" t="s">
        <v>75</v>
      </c>
    </row>
    <row r="9" spans="1:12" ht="25.5">
      <c r="A9" s="23"/>
      <c r="B9" s="15"/>
      <c r="C9" s="11"/>
      <c r="D9" s="7" t="s">
        <v>25</v>
      </c>
      <c r="E9" s="42" t="s">
        <v>45</v>
      </c>
      <c r="F9" s="43">
        <v>60</v>
      </c>
      <c r="G9" s="43">
        <v>0.5</v>
      </c>
      <c r="H9" s="43">
        <v>6.1</v>
      </c>
      <c r="I9" s="43">
        <v>4.3</v>
      </c>
      <c r="J9" s="43">
        <v>74.3</v>
      </c>
      <c r="K9" s="44" t="s">
        <v>46</v>
      </c>
      <c r="L9" s="43" t="s">
        <v>76</v>
      </c>
    </row>
    <row r="10" spans="1:12" ht="15">
      <c r="A10" s="23"/>
      <c r="B10" s="15"/>
      <c r="C10" s="11"/>
      <c r="D10" s="7" t="s">
        <v>22</v>
      </c>
      <c r="E10" s="42" t="s">
        <v>47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48</v>
      </c>
      <c r="L10" s="43">
        <v>1.65</v>
      </c>
    </row>
    <row r="11" spans="1:12" ht="15">
      <c r="A11" s="23"/>
      <c r="B11" s="15"/>
      <c r="C11" s="11"/>
      <c r="D11" s="6" t="s">
        <v>23</v>
      </c>
      <c r="E11" s="42" t="s">
        <v>49</v>
      </c>
      <c r="F11" s="43">
        <v>30</v>
      </c>
      <c r="G11" s="43">
        <v>2.2999999999999998</v>
      </c>
      <c r="H11" s="43">
        <v>0.2</v>
      </c>
      <c r="I11" s="43">
        <v>14.8</v>
      </c>
      <c r="J11" s="43">
        <v>70.3</v>
      </c>
      <c r="K11" s="44" t="s">
        <v>50</v>
      </c>
      <c r="L11" s="43">
        <v>2.23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26.799999999999997</v>
      </c>
      <c r="H13" s="19">
        <f t="shared" si="0"/>
        <v>27.2</v>
      </c>
      <c r="I13" s="19">
        <f t="shared" si="0"/>
        <v>77.2</v>
      </c>
      <c r="J13" s="19">
        <f t="shared" si="0"/>
        <v>662.49999999999989</v>
      </c>
      <c r="K13" s="25"/>
      <c r="L13" s="19">
        <f>SUM(L6:L12)</f>
        <v>57.819999999999993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3">G13+G23</f>
        <v>26.799999999999997</v>
      </c>
      <c r="H24" s="32">
        <f t="shared" si="3"/>
        <v>27.2</v>
      </c>
      <c r="I24" s="32">
        <f t="shared" si="3"/>
        <v>77.2</v>
      </c>
      <c r="J24" s="32">
        <f t="shared" si="3"/>
        <v>662.49999999999989</v>
      </c>
      <c r="K24" s="32"/>
      <c r="L24" s="32">
        <f t="shared" ref="L24" si="4">L13+L23</f>
        <v>57.819999999999993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52</v>
      </c>
      <c r="L25" s="40">
        <v>19.02</v>
      </c>
    </row>
    <row r="26" spans="1:12" ht="15">
      <c r="A26" s="14"/>
      <c r="B26" s="15"/>
      <c r="C26" s="11"/>
      <c r="D26" s="6" t="s">
        <v>22</v>
      </c>
      <c r="E26" s="42" t="s">
        <v>53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18.559999999999999</v>
      </c>
    </row>
    <row r="27" spans="1:12" ht="15">
      <c r="A27" s="14"/>
      <c r="B27" s="15"/>
      <c r="C27" s="11"/>
      <c r="D27" s="7" t="s">
        <v>23</v>
      </c>
      <c r="E27" s="42" t="s">
        <v>49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50</v>
      </c>
      <c r="L27" s="43">
        <v>2.98</v>
      </c>
    </row>
    <row r="28" spans="1:12" ht="15">
      <c r="A28" s="14"/>
      <c r="B28" s="15"/>
      <c r="C28" s="11"/>
      <c r="D28" s="7"/>
      <c r="E28" s="42" t="s">
        <v>54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</v>
      </c>
      <c r="K28" s="44" t="s">
        <v>50</v>
      </c>
      <c r="L28" s="43">
        <v>3.36</v>
      </c>
    </row>
    <row r="29" spans="1:12" ht="15">
      <c r="A29" s="14"/>
      <c r="B29" s="15"/>
      <c r="C29" s="11"/>
      <c r="D29" s="7"/>
      <c r="E29" s="42" t="s">
        <v>55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56</v>
      </c>
      <c r="L29" s="43">
        <v>8.4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14.499999999999998</v>
      </c>
      <c r="H32" s="19">
        <f t="shared" ref="H32" si="6">SUM(H25:H31)</f>
        <v>19.600000000000001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52.319999999999993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500</v>
      </c>
      <c r="G43" s="32">
        <f t="shared" ref="G43" si="13">G32+G42</f>
        <v>14.499999999999998</v>
      </c>
      <c r="H43" s="32">
        <f t="shared" ref="H43" si="14">H32+H42</f>
        <v>19.600000000000001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52.319999999999993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 t="s">
        <v>58</v>
      </c>
      <c r="L44" s="40">
        <v>18.78</v>
      </c>
    </row>
    <row r="45" spans="1:12" ht="15">
      <c r="A45" s="23"/>
      <c r="B45" s="15"/>
      <c r="C45" s="11"/>
      <c r="D45" s="6"/>
      <c r="E45" s="42" t="s">
        <v>59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31.3</v>
      </c>
    </row>
    <row r="46" spans="1:12" ht="15">
      <c r="A46" s="23"/>
      <c r="B46" s="15"/>
      <c r="C46" s="11"/>
      <c r="D46" s="7" t="s">
        <v>25</v>
      </c>
      <c r="E46" s="42" t="s">
        <v>60</v>
      </c>
      <c r="F46" s="43">
        <v>60</v>
      </c>
      <c r="G46" s="43">
        <v>1</v>
      </c>
      <c r="H46" s="43">
        <v>6.1</v>
      </c>
      <c r="I46" s="43">
        <v>5.8</v>
      </c>
      <c r="J46" s="43">
        <v>81.5</v>
      </c>
      <c r="K46" s="44" t="s">
        <v>61</v>
      </c>
      <c r="L46" s="43">
        <v>7.44</v>
      </c>
    </row>
    <row r="47" spans="1:12" ht="15">
      <c r="A47" s="23"/>
      <c r="B47" s="15"/>
      <c r="C47" s="11"/>
      <c r="D47" s="7" t="s">
        <v>22</v>
      </c>
      <c r="E47" s="42" t="s">
        <v>62</v>
      </c>
      <c r="F47" s="43">
        <v>200</v>
      </c>
      <c r="G47" s="43">
        <v>4.7</v>
      </c>
      <c r="H47" s="43">
        <v>3.5</v>
      </c>
      <c r="I47" s="43">
        <v>12.5</v>
      </c>
      <c r="J47" s="43">
        <v>100.4</v>
      </c>
      <c r="K47" s="44" t="s">
        <v>63</v>
      </c>
      <c r="L47" s="43">
        <v>17.36</v>
      </c>
    </row>
    <row r="48" spans="1:12" ht="15">
      <c r="A48" s="23"/>
      <c r="B48" s="15"/>
      <c r="C48" s="11"/>
      <c r="D48" s="7" t="s">
        <v>23</v>
      </c>
      <c r="E48" s="42" t="s">
        <v>49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50</v>
      </c>
      <c r="L48" s="43">
        <v>2.23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23.299999999999997</v>
      </c>
      <c r="H51" s="19">
        <f t="shared" ref="H51" si="18">SUM(H44:H50)</f>
        <v>29.099999999999998</v>
      </c>
      <c r="I51" s="19">
        <f t="shared" ref="I51" si="19">SUM(I44:I50)</f>
        <v>55.400000000000006</v>
      </c>
      <c r="J51" s="19">
        <f t="shared" ref="J51:L51" si="20">SUM(J44:J50)</f>
        <v>576.59999999999991</v>
      </c>
      <c r="K51" s="25"/>
      <c r="L51" s="19">
        <f t="shared" si="20"/>
        <v>77.11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530</v>
      </c>
      <c r="G62" s="32">
        <f t="shared" ref="G62" si="25">G51+G61</f>
        <v>23.299999999999997</v>
      </c>
      <c r="H62" s="32">
        <f t="shared" ref="H62" si="26">H51+H61</f>
        <v>29.099999999999998</v>
      </c>
      <c r="I62" s="32">
        <f t="shared" ref="I62" si="27">I51+I61</f>
        <v>55.400000000000006</v>
      </c>
      <c r="J62" s="32">
        <f t="shared" ref="J62:L62" si="28">J51+J61</f>
        <v>576.59999999999991</v>
      </c>
      <c r="K62" s="32"/>
      <c r="L62" s="32">
        <f t="shared" si="28"/>
        <v>77.11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65</v>
      </c>
      <c r="L63" s="40">
        <v>51.72</v>
      </c>
    </row>
    <row r="64" spans="1:12" ht="15">
      <c r="A64" s="23"/>
      <c r="B64" s="15"/>
      <c r="C64" s="11"/>
      <c r="D64" s="6" t="s">
        <v>25</v>
      </c>
      <c r="E64" s="42" t="s">
        <v>66</v>
      </c>
      <c r="F64" s="43">
        <v>60</v>
      </c>
      <c r="G64" s="43">
        <v>1.7</v>
      </c>
      <c r="H64" s="43">
        <v>4.3</v>
      </c>
      <c r="I64" s="43">
        <v>6.2</v>
      </c>
      <c r="J64" s="43">
        <v>70.3</v>
      </c>
      <c r="K64" s="44" t="s">
        <v>67</v>
      </c>
      <c r="L64" s="43">
        <v>7.69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2.65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50</v>
      </c>
      <c r="L66" s="43">
        <v>2.98</v>
      </c>
    </row>
    <row r="67" spans="1:12" ht="15">
      <c r="A67" s="23"/>
      <c r="B67" s="15"/>
      <c r="C67" s="11"/>
      <c r="D67" s="7" t="s">
        <v>23</v>
      </c>
      <c r="E67" s="42" t="s">
        <v>70</v>
      </c>
      <c r="F67" s="43">
        <v>40</v>
      </c>
      <c r="G67" s="43">
        <v>2.6</v>
      </c>
      <c r="H67" s="43">
        <v>0.5</v>
      </c>
      <c r="I67" s="43">
        <v>15.8</v>
      </c>
      <c r="J67" s="43">
        <v>78.2</v>
      </c>
      <c r="K67" s="44" t="s">
        <v>50</v>
      </c>
      <c r="L67" s="43">
        <v>2.4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9">SUM(G63:G69)</f>
        <v>28.5</v>
      </c>
      <c r="H70" s="19">
        <f t="shared" ref="H70" si="30">SUM(H63:H69)</f>
        <v>12.200000000000001</v>
      </c>
      <c r="I70" s="19">
        <f t="shared" ref="I70" si="31">SUM(I63:I69)</f>
        <v>65.8</v>
      </c>
      <c r="J70" s="19">
        <f t="shared" ref="J70:L70" si="32">SUM(J63:J69)</f>
        <v>487.5</v>
      </c>
      <c r="K70" s="25"/>
      <c r="L70" s="19">
        <f t="shared" si="32"/>
        <v>67.44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540</v>
      </c>
      <c r="G81" s="32">
        <f t="shared" ref="G81" si="37">G70+G80</f>
        <v>28.5</v>
      </c>
      <c r="H81" s="32">
        <f t="shared" ref="H81" si="38">H70+H80</f>
        <v>12.200000000000001</v>
      </c>
      <c r="I81" s="32">
        <f t="shared" ref="I81" si="39">I70+I80</f>
        <v>65.8</v>
      </c>
      <c r="J81" s="32">
        <f t="shared" ref="J81:L81" si="40">J70+J80</f>
        <v>487.5</v>
      </c>
      <c r="K81" s="32"/>
      <c r="L81" s="32">
        <f t="shared" si="40"/>
        <v>67.44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72</v>
      </c>
      <c r="L82" s="40">
        <v>20.100000000000001</v>
      </c>
    </row>
    <row r="83" spans="1:12" ht="15">
      <c r="A83" s="23"/>
      <c r="B83" s="15"/>
      <c r="C83" s="11"/>
      <c r="D83" s="6" t="s">
        <v>22</v>
      </c>
      <c r="E83" s="42" t="s">
        <v>47</v>
      </c>
      <c r="F83" s="43">
        <v>200</v>
      </c>
      <c r="G83" s="43">
        <v>0.2</v>
      </c>
      <c r="H83" s="43">
        <v>0</v>
      </c>
      <c r="I83" s="43">
        <v>6.4</v>
      </c>
      <c r="J83" s="43">
        <v>26.8</v>
      </c>
      <c r="K83" s="44" t="s">
        <v>48</v>
      </c>
      <c r="L83" s="43">
        <v>1.65</v>
      </c>
    </row>
    <row r="84" spans="1:12" ht="15">
      <c r="A84" s="23"/>
      <c r="B84" s="15"/>
      <c r="C84" s="11"/>
      <c r="D84" s="7" t="s">
        <v>23</v>
      </c>
      <c r="E84" s="42" t="s">
        <v>49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50</v>
      </c>
      <c r="L84" s="43">
        <v>2.98</v>
      </c>
    </row>
    <row r="85" spans="1:12" ht="15">
      <c r="A85" s="23"/>
      <c r="B85" s="15"/>
      <c r="C85" s="11"/>
      <c r="D85" s="7" t="s">
        <v>23</v>
      </c>
      <c r="E85" s="42" t="s">
        <v>70</v>
      </c>
      <c r="F85" s="43">
        <v>20</v>
      </c>
      <c r="G85" s="43">
        <v>1.3</v>
      </c>
      <c r="H85" s="43">
        <v>0.2</v>
      </c>
      <c r="I85" s="43">
        <v>7.9</v>
      </c>
      <c r="J85" s="43">
        <v>39.1</v>
      </c>
      <c r="K85" s="44" t="s">
        <v>50</v>
      </c>
      <c r="L85" s="43">
        <v>1.2</v>
      </c>
    </row>
    <row r="86" spans="1:12" ht="15">
      <c r="A86" s="23"/>
      <c r="B86" s="15"/>
      <c r="C86" s="11"/>
      <c r="D86" s="7" t="s">
        <v>23</v>
      </c>
      <c r="E86" s="42" t="s">
        <v>54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50</v>
      </c>
      <c r="L86" s="43">
        <v>2.46</v>
      </c>
    </row>
    <row r="87" spans="1:12" ht="15">
      <c r="A87" s="23"/>
      <c r="B87" s="15"/>
      <c r="C87" s="11"/>
      <c r="D87" s="6"/>
      <c r="E87" s="42" t="s">
        <v>55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56</v>
      </c>
      <c r="L87" s="43">
        <v>3.36</v>
      </c>
    </row>
    <row r="88" spans="1:12" ht="15">
      <c r="A88" s="23"/>
      <c r="B88" s="15"/>
      <c r="C88" s="11"/>
      <c r="D88" s="6"/>
      <c r="E88" s="42" t="s">
        <v>73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50</v>
      </c>
      <c r="L88" s="43">
        <v>3.9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1">SUM(G82:G88)</f>
        <v>11.299999999999999</v>
      </c>
      <c r="H89" s="19">
        <f t="shared" ref="H89" si="42">SUM(H82:H88)</f>
        <v>10.299999999999999</v>
      </c>
      <c r="I89" s="19">
        <f t="shared" ref="I89" si="43">SUM(I82:I88)</f>
        <v>88.1</v>
      </c>
      <c r="J89" s="19">
        <f t="shared" ref="J89:L89" si="44">SUM(J82:J88)</f>
        <v>491.90000000000003</v>
      </c>
      <c r="K89" s="25"/>
      <c r="L89" s="19">
        <f t="shared" si="44"/>
        <v>35.65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54"/>
      <c r="F100" s="55">
        <f>F89+F99</f>
        <v>531</v>
      </c>
      <c r="G100" s="55">
        <f t="shared" ref="G100" si="49">G89+G99</f>
        <v>11.299999999999999</v>
      </c>
      <c r="H100" s="55">
        <f t="shared" ref="H100" si="50">H89+H99</f>
        <v>10.299999999999999</v>
      </c>
      <c r="I100" s="55">
        <f t="shared" ref="I100" si="51">I89+I99</f>
        <v>88.1</v>
      </c>
      <c r="J100" s="55">
        <f t="shared" ref="J100:L100" si="52">J89+J99</f>
        <v>491.90000000000003</v>
      </c>
      <c r="K100" s="55"/>
      <c r="L100" s="55">
        <f t="shared" si="52"/>
        <v>35.65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56" t="s">
        <v>77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81</v>
      </c>
      <c r="L101" s="56">
        <v>11.96</v>
      </c>
    </row>
    <row r="102" spans="1:12" ht="15">
      <c r="A102" s="23"/>
      <c r="B102" s="15"/>
      <c r="C102" s="11"/>
      <c r="D102" s="6"/>
      <c r="E102" s="56" t="s">
        <v>78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82</v>
      </c>
      <c r="L102" s="56">
        <v>31.3</v>
      </c>
    </row>
    <row r="103" spans="1:12" ht="15">
      <c r="A103" s="23"/>
      <c r="B103" s="15"/>
      <c r="C103" s="11"/>
      <c r="D103" s="7" t="s">
        <v>22</v>
      </c>
      <c r="E103" s="56" t="s">
        <v>79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83</v>
      </c>
      <c r="L103" s="56">
        <v>9.9</v>
      </c>
    </row>
    <row r="104" spans="1:12" ht="15">
      <c r="A104" s="23"/>
      <c r="B104" s="15"/>
      <c r="C104" s="11"/>
      <c r="D104" s="7" t="s">
        <v>23</v>
      </c>
      <c r="E104" s="56" t="s">
        <v>49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50</v>
      </c>
      <c r="L104" s="56">
        <v>1.49</v>
      </c>
    </row>
    <row r="105" spans="1:12" ht="15">
      <c r="A105" s="23"/>
      <c r="B105" s="15"/>
      <c r="C105" s="11"/>
      <c r="D105" s="7" t="s">
        <v>25</v>
      </c>
      <c r="E105" s="56" t="s">
        <v>80</v>
      </c>
      <c r="F105" s="56">
        <v>60</v>
      </c>
      <c r="G105" s="56">
        <v>1.1000000000000001</v>
      </c>
      <c r="H105" s="56">
        <v>2.8</v>
      </c>
      <c r="I105" s="56">
        <v>8.1999999999999993</v>
      </c>
      <c r="J105" s="56">
        <v>62.8</v>
      </c>
      <c r="K105" s="56">
        <v>35</v>
      </c>
      <c r="L105" s="56">
        <v>5.27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3">SUM(G101:G107)</f>
        <v>21.1</v>
      </c>
      <c r="H108" s="19">
        <f t="shared" si="53"/>
        <v>13.100000000000001</v>
      </c>
      <c r="I108" s="19">
        <f t="shared" si="53"/>
        <v>74.599999999999994</v>
      </c>
      <c r="J108" s="19">
        <f t="shared" si="53"/>
        <v>501.2</v>
      </c>
      <c r="K108" s="25"/>
      <c r="L108" s="19">
        <f t="shared" ref="L108" si="54">SUM(L101:L107)</f>
        <v>59.92</v>
      </c>
    </row>
    <row r="109" spans="1:12" ht="1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1</v>
      </c>
      <c r="B119" s="30">
        <f>B101</f>
        <v>6</v>
      </c>
      <c r="C119" s="68" t="s">
        <v>4</v>
      </c>
      <c r="D119" s="70"/>
      <c r="E119" s="54"/>
      <c r="F119" s="55">
        <f>F108+F118</f>
        <v>520</v>
      </c>
      <c r="G119" s="55">
        <f t="shared" ref="G119:J119" si="57">G108+G118</f>
        <v>21.1</v>
      </c>
      <c r="H119" s="55">
        <f t="shared" si="57"/>
        <v>13.100000000000001</v>
      </c>
      <c r="I119" s="55">
        <f t="shared" si="57"/>
        <v>74.599999999999994</v>
      </c>
      <c r="J119" s="55">
        <f t="shared" si="57"/>
        <v>501.2</v>
      </c>
      <c r="K119" s="55"/>
      <c r="L119" s="32">
        <f t="shared" ref="L119" si="58">L108+L118</f>
        <v>59.92</v>
      </c>
    </row>
    <row r="120" spans="1:12" ht="15">
      <c r="A120" s="20">
        <v>2</v>
      </c>
      <c r="B120" s="21">
        <v>1</v>
      </c>
      <c r="C120" s="22" t="s">
        <v>20</v>
      </c>
      <c r="D120" s="58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233.7</v>
      </c>
      <c r="K120" s="56" t="s">
        <v>39</v>
      </c>
      <c r="L120" s="62">
        <v>16.07</v>
      </c>
    </row>
    <row r="121" spans="1:12" ht="15">
      <c r="A121" s="23"/>
      <c r="B121" s="15"/>
      <c r="C121" s="11"/>
      <c r="D121" s="59"/>
      <c r="E121" s="57" t="s">
        <v>84</v>
      </c>
      <c r="F121" s="56">
        <v>80</v>
      </c>
      <c r="G121" s="56">
        <v>15.3</v>
      </c>
      <c r="H121" s="56">
        <v>3.4</v>
      </c>
      <c r="I121" s="56">
        <v>10.7</v>
      </c>
      <c r="J121" s="56">
        <v>134.9</v>
      </c>
      <c r="K121" s="56" t="s">
        <v>86</v>
      </c>
      <c r="L121" s="63">
        <v>37.869999999999997</v>
      </c>
    </row>
    <row r="122" spans="1:12" ht="15">
      <c r="A122" s="23"/>
      <c r="B122" s="15"/>
      <c r="C122" s="11"/>
      <c r="D122" s="58" t="s">
        <v>42</v>
      </c>
      <c r="E122" s="57" t="s">
        <v>43</v>
      </c>
      <c r="F122" s="56">
        <v>30</v>
      </c>
      <c r="G122" s="56">
        <v>1</v>
      </c>
      <c r="H122" s="56">
        <v>0.7</v>
      </c>
      <c r="I122" s="56">
        <v>2.7</v>
      </c>
      <c r="J122" s="56">
        <v>21.2</v>
      </c>
      <c r="K122" s="56" t="s">
        <v>44</v>
      </c>
      <c r="L122" s="63">
        <v>3.16</v>
      </c>
    </row>
    <row r="123" spans="1:12" ht="15">
      <c r="A123" s="23"/>
      <c r="B123" s="15"/>
      <c r="C123" s="11"/>
      <c r="D123" s="58" t="s">
        <v>25</v>
      </c>
      <c r="E123" s="61" t="s">
        <v>66</v>
      </c>
      <c r="F123" s="56">
        <v>60</v>
      </c>
      <c r="G123" s="56">
        <v>1.7</v>
      </c>
      <c r="H123" s="56">
        <v>4.3</v>
      </c>
      <c r="I123" s="56">
        <v>6.2</v>
      </c>
      <c r="J123" s="56">
        <v>70.3</v>
      </c>
      <c r="K123" s="56" t="s">
        <v>67</v>
      </c>
      <c r="L123" s="63">
        <v>7.69</v>
      </c>
    </row>
    <row r="124" spans="1:12" ht="15">
      <c r="A124" s="23"/>
      <c r="B124" s="15"/>
      <c r="C124" s="11"/>
      <c r="D124" s="60" t="s">
        <v>85</v>
      </c>
      <c r="E124" s="57" t="s">
        <v>47</v>
      </c>
      <c r="F124" s="56">
        <v>200</v>
      </c>
      <c r="G124" s="56">
        <v>0.2</v>
      </c>
      <c r="H124" s="56">
        <v>0</v>
      </c>
      <c r="I124" s="56">
        <v>6.4</v>
      </c>
      <c r="J124" s="56">
        <v>26.8</v>
      </c>
      <c r="K124" s="64" t="s">
        <v>48</v>
      </c>
      <c r="L124" s="63">
        <v>1.65</v>
      </c>
    </row>
    <row r="125" spans="1:12" ht="15">
      <c r="A125" s="23"/>
      <c r="B125" s="15"/>
      <c r="C125" s="11"/>
      <c r="D125" s="60" t="s">
        <v>23</v>
      </c>
      <c r="E125" s="57" t="s">
        <v>49</v>
      </c>
      <c r="F125" s="56">
        <v>40</v>
      </c>
      <c r="G125" s="56">
        <v>3</v>
      </c>
      <c r="H125" s="56">
        <v>0.3</v>
      </c>
      <c r="I125" s="56">
        <v>19.7</v>
      </c>
      <c r="J125" s="56">
        <v>93.8</v>
      </c>
      <c r="K125" s="64" t="s">
        <v>50</v>
      </c>
      <c r="L125" s="63">
        <v>2.98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32</v>
      </c>
      <c r="E128" s="9"/>
      <c r="F128" s="19">
        <f>SUM(F120:F127)</f>
        <v>560</v>
      </c>
      <c r="G128" s="19">
        <f t="shared" ref="G128:J128" si="59">SUM(G120:G127)</f>
        <v>29.4</v>
      </c>
      <c r="H128" s="19">
        <f t="shared" si="59"/>
        <v>15</v>
      </c>
      <c r="I128" s="19">
        <f t="shared" si="59"/>
        <v>81.599999999999994</v>
      </c>
      <c r="J128" s="19">
        <f t="shared" si="59"/>
        <v>580.70000000000005</v>
      </c>
      <c r="K128" s="25"/>
      <c r="L128" s="19">
        <f t="shared" ref="L128" si="60">SUM(L120:L127)</f>
        <v>69.42</v>
      </c>
    </row>
    <row r="129" spans="1:12" ht="1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68" t="s">
        <v>4</v>
      </c>
      <c r="D139" s="69"/>
      <c r="E139" s="31"/>
      <c r="F139" s="32">
        <f>F128+F138</f>
        <v>560</v>
      </c>
      <c r="G139" s="32">
        <f t="shared" ref="G139" si="63">G128+G138</f>
        <v>29.4</v>
      </c>
      <c r="H139" s="32">
        <f t="shared" ref="H139" si="64">H128+H138</f>
        <v>15</v>
      </c>
      <c r="I139" s="32">
        <f t="shared" ref="I139" si="65">I128+I138</f>
        <v>81.599999999999994</v>
      </c>
      <c r="J139" s="32">
        <f t="shared" ref="J139:L139" si="66">J128+J138</f>
        <v>580.70000000000005</v>
      </c>
      <c r="K139" s="32"/>
      <c r="L139" s="32">
        <f t="shared" si="66"/>
        <v>69.42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9" t="s">
        <v>87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 t="s">
        <v>88</v>
      </c>
      <c r="L140" s="40">
        <v>60</v>
      </c>
    </row>
    <row r="141" spans="1:12" ht="15">
      <c r="A141" s="14"/>
      <c r="B141" s="15"/>
      <c r="C141" s="11"/>
      <c r="D141" s="6" t="s">
        <v>25</v>
      </c>
      <c r="E141" s="42" t="s">
        <v>60</v>
      </c>
      <c r="F141" s="43">
        <v>60</v>
      </c>
      <c r="G141" s="43">
        <v>1</v>
      </c>
      <c r="H141" s="43">
        <v>6.1</v>
      </c>
      <c r="I141" s="43">
        <v>5.8</v>
      </c>
      <c r="J141" s="43">
        <v>81.5</v>
      </c>
      <c r="K141" s="44" t="s">
        <v>61</v>
      </c>
      <c r="L141" s="43">
        <v>7.44</v>
      </c>
    </row>
    <row r="142" spans="1:12" ht="15">
      <c r="A142" s="14"/>
      <c r="B142" s="15"/>
      <c r="C142" s="11"/>
      <c r="D142" s="7" t="s">
        <v>22</v>
      </c>
      <c r="E142" s="42" t="s">
        <v>68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69</v>
      </c>
      <c r="L142" s="43">
        <v>2.65</v>
      </c>
    </row>
    <row r="143" spans="1:12" ht="15.75" customHeight="1">
      <c r="A143" s="14"/>
      <c r="B143" s="15"/>
      <c r="C143" s="11"/>
      <c r="D143" s="7" t="s">
        <v>23</v>
      </c>
      <c r="E143" s="42" t="s">
        <v>49</v>
      </c>
      <c r="F143" s="43">
        <v>40</v>
      </c>
      <c r="G143" s="43">
        <v>3</v>
      </c>
      <c r="H143" s="43">
        <v>0.3</v>
      </c>
      <c r="I143" s="43">
        <v>19.7</v>
      </c>
      <c r="J143" s="43">
        <v>93.8</v>
      </c>
      <c r="K143" s="44" t="s">
        <v>50</v>
      </c>
      <c r="L143" s="43">
        <v>2.98</v>
      </c>
    </row>
    <row r="144" spans="1:12" ht="1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7">SUM(G140:G146)</f>
        <v>31.4</v>
      </c>
      <c r="H147" s="19">
        <f t="shared" si="67"/>
        <v>14.6</v>
      </c>
      <c r="I147" s="19">
        <f t="shared" si="67"/>
        <v>65.3</v>
      </c>
      <c r="J147" s="19">
        <f t="shared" si="67"/>
        <v>517.79999999999995</v>
      </c>
      <c r="K147" s="25"/>
      <c r="L147" s="19">
        <f t="shared" ref="L147" si="68">SUM(L140:L146)</f>
        <v>73.070000000000007</v>
      </c>
    </row>
    <row r="148" spans="1:12" ht="1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1">G147+G157</f>
        <v>31.4</v>
      </c>
      <c r="H158" s="32">
        <f t="shared" ref="H158" si="72">H147+H157</f>
        <v>14.6</v>
      </c>
      <c r="I158" s="32">
        <f t="shared" ref="I158" si="73">I147+I157</f>
        <v>65.3</v>
      </c>
      <c r="J158" s="32">
        <f t="shared" ref="J158:L158" si="74">J147+J157</f>
        <v>517.79999999999995</v>
      </c>
      <c r="K158" s="32"/>
      <c r="L158" s="32">
        <f t="shared" si="74"/>
        <v>73.070000000000007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39" t="s">
        <v>89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 t="s">
        <v>91</v>
      </c>
      <c r="L159" s="40">
        <v>17.95</v>
      </c>
    </row>
    <row r="160" spans="1:12" ht="15">
      <c r="A160" s="23"/>
      <c r="B160" s="15"/>
      <c r="C160" s="11"/>
      <c r="D160" s="58" t="s">
        <v>22</v>
      </c>
      <c r="E160" s="42" t="s">
        <v>90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92</v>
      </c>
      <c r="L160" s="43">
        <v>16.48</v>
      </c>
    </row>
    <row r="161" spans="1:12" ht="15">
      <c r="A161" s="23"/>
      <c r="B161" s="15"/>
      <c r="C161" s="11"/>
      <c r="D161" s="58" t="s">
        <v>23</v>
      </c>
      <c r="E161" s="42" t="s">
        <v>49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50</v>
      </c>
      <c r="L161" s="43">
        <v>2.23</v>
      </c>
    </row>
    <row r="162" spans="1:12" ht="15">
      <c r="A162" s="23"/>
      <c r="B162" s="15"/>
      <c r="C162" s="11"/>
      <c r="D162" s="58"/>
      <c r="E162" s="42" t="s">
        <v>54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50</v>
      </c>
      <c r="L162" s="43">
        <v>2.46</v>
      </c>
    </row>
    <row r="163" spans="1:12" ht="15">
      <c r="A163" s="23"/>
      <c r="B163" s="15"/>
      <c r="C163" s="11"/>
      <c r="D163" s="58"/>
      <c r="E163" s="42" t="s">
        <v>73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50</v>
      </c>
      <c r="L163" s="43">
        <v>3.9</v>
      </c>
    </row>
    <row r="164" spans="1:12" ht="15">
      <c r="A164" s="23"/>
      <c r="B164" s="15"/>
      <c r="C164" s="11"/>
      <c r="D164" s="6"/>
      <c r="E164" s="42" t="s">
        <v>55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56</v>
      </c>
      <c r="L164" s="43">
        <v>3.36</v>
      </c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13.9</v>
      </c>
      <c r="H166" s="19">
        <f>SUM(H159:H165)</f>
        <v>12.899999999999999</v>
      </c>
      <c r="I166" s="19">
        <f>SUM(I159:I165)</f>
        <v>81.199999999999989</v>
      </c>
      <c r="J166" s="19">
        <f>SUM(J159:J165)</f>
        <v>496.3</v>
      </c>
      <c r="K166" s="25"/>
      <c r="L166" s="19">
        <f>SUM(L159:L165)</f>
        <v>46.379999999999995</v>
      </c>
    </row>
    <row r="167" spans="1:12" ht="1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7">G166+G176</f>
        <v>13.9</v>
      </c>
      <c r="H177" s="32">
        <f t="shared" ref="H177" si="78">H166+H176</f>
        <v>12.899999999999999</v>
      </c>
      <c r="I177" s="32">
        <f t="shared" ref="I177" si="79">I166+I176</f>
        <v>81.199999999999989</v>
      </c>
      <c r="J177" s="32">
        <f t="shared" ref="J177:L177" si="80">J166+J176</f>
        <v>496.3</v>
      </c>
      <c r="K177" s="32"/>
      <c r="L177" s="32">
        <f t="shared" si="80"/>
        <v>46.379999999999995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9" t="s">
        <v>77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81</v>
      </c>
      <c r="L178" s="40">
        <v>11.96</v>
      </c>
    </row>
    <row r="179" spans="1:12" ht="15">
      <c r="A179" s="23"/>
      <c r="B179" s="15"/>
      <c r="C179" s="11"/>
      <c r="D179" s="6"/>
      <c r="E179" s="42" t="s">
        <v>78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82</v>
      </c>
      <c r="L179" s="43">
        <v>31.3</v>
      </c>
    </row>
    <row r="180" spans="1:12" ht="15">
      <c r="A180" s="23"/>
      <c r="B180" s="15"/>
      <c r="C180" s="11"/>
      <c r="D180" s="7" t="s">
        <v>22</v>
      </c>
      <c r="E180" s="42" t="s">
        <v>79</v>
      </c>
      <c r="F180" s="43">
        <v>200</v>
      </c>
      <c r="G180" s="43">
        <v>0.4</v>
      </c>
      <c r="H180" s="43">
        <v>0</v>
      </c>
      <c r="I180" s="43">
        <v>19.8</v>
      </c>
      <c r="J180" s="43">
        <v>80.8</v>
      </c>
      <c r="K180" s="44" t="s">
        <v>93</v>
      </c>
      <c r="L180" s="43">
        <v>9.9</v>
      </c>
    </row>
    <row r="181" spans="1:12" ht="15">
      <c r="A181" s="23"/>
      <c r="B181" s="15"/>
      <c r="C181" s="11"/>
      <c r="D181" s="7" t="s">
        <v>23</v>
      </c>
      <c r="E181" s="42" t="s">
        <v>49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50</v>
      </c>
      <c r="L181" s="43">
        <v>2.23</v>
      </c>
    </row>
    <row r="182" spans="1:12" ht="15">
      <c r="A182" s="23"/>
      <c r="B182" s="15"/>
      <c r="C182" s="11"/>
      <c r="D182" s="7" t="s">
        <v>25</v>
      </c>
      <c r="E182" s="42" t="s">
        <v>80</v>
      </c>
      <c r="F182" s="43">
        <v>60</v>
      </c>
      <c r="G182" s="43">
        <v>1.1000000000000001</v>
      </c>
      <c r="H182" s="43">
        <v>2.8</v>
      </c>
      <c r="I182" s="43">
        <v>8.1999999999999993</v>
      </c>
      <c r="J182" s="43">
        <v>62.8</v>
      </c>
      <c r="K182" s="44">
        <v>35</v>
      </c>
      <c r="L182" s="43">
        <v>5.27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J185" si="81">SUM(G178:G184)</f>
        <v>21.8</v>
      </c>
      <c r="H185" s="19">
        <f t="shared" si="81"/>
        <v>13.100000000000001</v>
      </c>
      <c r="I185" s="19">
        <f t="shared" si="81"/>
        <v>79.599999999999994</v>
      </c>
      <c r="J185" s="19">
        <f t="shared" si="81"/>
        <v>524.4</v>
      </c>
      <c r="K185" s="25"/>
      <c r="L185" s="19">
        <f t="shared" ref="L185" si="82">SUM(L178:L184)</f>
        <v>60.66</v>
      </c>
    </row>
    <row r="186" spans="1:12" ht="1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5">G185+G195</f>
        <v>21.8</v>
      </c>
      <c r="H196" s="32">
        <f t="shared" ref="H196" si="86">H185+H195</f>
        <v>13.100000000000001</v>
      </c>
      <c r="I196" s="32">
        <f t="shared" ref="I196" si="87">I185+I195</f>
        <v>79.599999999999994</v>
      </c>
      <c r="J196" s="32">
        <f t="shared" ref="J196:L196" si="88">J185+J195</f>
        <v>524.4</v>
      </c>
      <c r="K196" s="32"/>
      <c r="L196" s="32">
        <f t="shared" si="88"/>
        <v>60.66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94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211.9</v>
      </c>
      <c r="K197" s="41" t="s">
        <v>96</v>
      </c>
      <c r="L197" s="40">
        <v>16.7</v>
      </c>
    </row>
    <row r="198" spans="1:12" ht="15">
      <c r="A198" s="23"/>
      <c r="B198" s="15"/>
      <c r="C198" s="11"/>
      <c r="D198" s="7" t="s">
        <v>22</v>
      </c>
      <c r="E198" s="42" t="s">
        <v>68</v>
      </c>
      <c r="F198" s="43">
        <v>200</v>
      </c>
      <c r="G198" s="43">
        <v>0.2</v>
      </c>
      <c r="H198" s="43">
        <v>0.1</v>
      </c>
      <c r="I198" s="43">
        <v>6.6</v>
      </c>
      <c r="J198" s="43">
        <v>27.9</v>
      </c>
      <c r="K198" s="44" t="s">
        <v>69</v>
      </c>
      <c r="L198" s="43">
        <v>2.65</v>
      </c>
    </row>
    <row r="199" spans="1:12" ht="15">
      <c r="A199" s="23"/>
      <c r="B199" s="15"/>
      <c r="C199" s="11"/>
      <c r="D199" s="7" t="s">
        <v>23</v>
      </c>
      <c r="E199" s="42" t="s">
        <v>54</v>
      </c>
      <c r="F199" s="43">
        <v>22</v>
      </c>
      <c r="G199" s="43">
        <v>1.7</v>
      </c>
      <c r="H199" s="43">
        <v>0.6</v>
      </c>
      <c r="I199" s="43">
        <v>11.3</v>
      </c>
      <c r="J199" s="43">
        <v>57.6</v>
      </c>
      <c r="K199" s="44" t="s">
        <v>50</v>
      </c>
      <c r="L199" s="43">
        <v>2.46</v>
      </c>
    </row>
    <row r="200" spans="1:12" ht="15">
      <c r="A200" s="23"/>
      <c r="B200" s="15"/>
      <c r="C200" s="11"/>
      <c r="D200" s="7" t="s">
        <v>23</v>
      </c>
      <c r="E200" s="42" t="s">
        <v>49</v>
      </c>
      <c r="F200" s="43">
        <v>40</v>
      </c>
      <c r="G200" s="43">
        <v>3</v>
      </c>
      <c r="H200" s="43">
        <v>0.3</v>
      </c>
      <c r="I200" s="43">
        <v>19.7</v>
      </c>
      <c r="J200" s="43">
        <v>93.8</v>
      </c>
      <c r="K200" s="44" t="s">
        <v>50</v>
      </c>
      <c r="L200" s="43">
        <v>2.98</v>
      </c>
    </row>
    <row r="201" spans="1:12" ht="15">
      <c r="A201" s="23"/>
      <c r="B201" s="15"/>
      <c r="C201" s="11"/>
      <c r="D201" s="6"/>
      <c r="E201" s="42" t="s">
        <v>95</v>
      </c>
      <c r="F201" s="43">
        <v>15</v>
      </c>
      <c r="G201" s="43">
        <v>3.5</v>
      </c>
      <c r="H201" s="43">
        <v>4.4000000000000004</v>
      </c>
      <c r="I201" s="43">
        <v>0</v>
      </c>
      <c r="J201" s="43">
        <v>53.7</v>
      </c>
      <c r="K201" s="44" t="s">
        <v>97</v>
      </c>
      <c r="L201" s="43">
        <v>11</v>
      </c>
    </row>
    <row r="202" spans="1:12" ht="15">
      <c r="A202" s="23"/>
      <c r="B202" s="15"/>
      <c r="C202" s="11"/>
      <c r="D202" s="6"/>
      <c r="E202" s="42" t="s">
        <v>55</v>
      </c>
      <c r="F202" s="43">
        <v>4</v>
      </c>
      <c r="G202" s="43">
        <v>0</v>
      </c>
      <c r="H202" s="43">
        <v>2.9</v>
      </c>
      <c r="I202" s="43">
        <v>0.1</v>
      </c>
      <c r="J202" s="43">
        <v>26.4</v>
      </c>
      <c r="K202" s="44" t="s">
        <v>56</v>
      </c>
      <c r="L202" s="43">
        <v>3.36</v>
      </c>
    </row>
    <row r="203" spans="1:12" ht="15">
      <c r="A203" s="24"/>
      <c r="B203" s="17"/>
      <c r="C203" s="8"/>
      <c r="D203" s="18" t="s">
        <v>32</v>
      </c>
      <c r="E203" s="9"/>
      <c r="F203" s="19">
        <f>SUM(F197:F202)</f>
        <v>501</v>
      </c>
      <c r="G203" s="19">
        <f>SUM(G197:G202)</f>
        <v>15.9</v>
      </c>
      <c r="H203" s="19">
        <f>SUM(H197:H202)</f>
        <v>16.5</v>
      </c>
      <c r="I203" s="19">
        <f>SUM(I197:I202)</f>
        <v>64.8</v>
      </c>
      <c r="J203" s="19">
        <f>SUM(J197:J202)</f>
        <v>471.3</v>
      </c>
      <c r="K203" s="25"/>
      <c r="L203" s="19">
        <f>SUM(L197:L202)</f>
        <v>39.15</v>
      </c>
    </row>
    <row r="204" spans="1:12" ht="1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26.25" thickBot="1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f>SUM(F213,F203)</f>
        <v>501</v>
      </c>
      <c r="G214" s="32">
        <f t="shared" ref="G214" si="91">G203+G213</f>
        <v>15.9</v>
      </c>
      <c r="H214" s="32">
        <f t="shared" ref="H214" si="92">H203+H213</f>
        <v>16.5</v>
      </c>
      <c r="I214" s="32">
        <f t="shared" ref="I214" si="93">I203+I213</f>
        <v>64.8</v>
      </c>
      <c r="J214" s="32">
        <f t="shared" ref="J214:L214" si="94">J203+J213</f>
        <v>471.3</v>
      </c>
      <c r="K214" s="32"/>
      <c r="L214" s="32">
        <f t="shared" si="94"/>
        <v>39.15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64</v>
      </c>
      <c r="F215" s="40">
        <v>200</v>
      </c>
      <c r="G215" s="40">
        <v>21</v>
      </c>
      <c r="H215" s="40">
        <v>7</v>
      </c>
      <c r="I215" s="40">
        <v>17.5</v>
      </c>
      <c r="J215" s="40">
        <v>217.3</v>
      </c>
      <c r="K215" s="41" t="s">
        <v>65</v>
      </c>
      <c r="L215" s="40">
        <v>51.72</v>
      </c>
    </row>
    <row r="216" spans="1:12" ht="15">
      <c r="A216" s="23"/>
      <c r="B216" s="15"/>
      <c r="C216" s="11"/>
      <c r="D216" s="7" t="s">
        <v>22</v>
      </c>
      <c r="E216" s="42" t="s">
        <v>53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5">
      <c r="A217" s="23"/>
      <c r="B217" s="15"/>
      <c r="C217" s="11"/>
      <c r="D217" s="7" t="s">
        <v>23</v>
      </c>
      <c r="E217" s="42" t="s">
        <v>49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50</v>
      </c>
      <c r="L217" s="43">
        <v>2.23</v>
      </c>
    </row>
    <row r="218" spans="1:12" ht="15">
      <c r="A218" s="23"/>
      <c r="B218" s="15"/>
      <c r="C218" s="11"/>
      <c r="D218" s="7" t="s">
        <v>23</v>
      </c>
      <c r="E218" s="42" t="s">
        <v>70</v>
      </c>
      <c r="F218" s="43">
        <v>20</v>
      </c>
      <c r="G218" s="43">
        <v>1.3</v>
      </c>
      <c r="H218" s="43">
        <v>0.2</v>
      </c>
      <c r="I218" s="43">
        <v>7.9</v>
      </c>
      <c r="J218" s="43">
        <v>39.1</v>
      </c>
      <c r="K218" s="44" t="s">
        <v>50</v>
      </c>
      <c r="L218" s="43">
        <v>1.2</v>
      </c>
    </row>
    <row r="219" spans="1:12" ht="15">
      <c r="A219" s="23"/>
      <c r="B219" s="15"/>
      <c r="C219" s="11"/>
      <c r="D219" s="6" t="s">
        <v>25</v>
      </c>
      <c r="E219" s="42" t="s">
        <v>98</v>
      </c>
      <c r="F219" s="43">
        <v>60</v>
      </c>
      <c r="G219" s="43">
        <v>1.1000000000000001</v>
      </c>
      <c r="H219" s="43">
        <v>3.3</v>
      </c>
      <c r="I219" s="43">
        <v>5.5</v>
      </c>
      <c r="J219" s="43">
        <v>56.2</v>
      </c>
      <c r="K219" s="44">
        <v>41</v>
      </c>
      <c r="L219" s="43">
        <v>10.93</v>
      </c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4"/>
      <c r="B221" s="17"/>
      <c r="C221" s="8"/>
      <c r="D221" s="18" t="s">
        <v>32</v>
      </c>
      <c r="E221" s="9"/>
      <c r="F221" s="19">
        <f>SUM(F215:F220)</f>
        <v>510</v>
      </c>
      <c r="G221" s="19">
        <f>SUM(G215:G220)</f>
        <v>25.700000000000003</v>
      </c>
      <c r="H221" s="19">
        <f>SUM(H215:H220)</f>
        <v>10.7</v>
      </c>
      <c r="I221" s="19">
        <f>SUM(I215:I220)</f>
        <v>67.800000000000011</v>
      </c>
      <c r="J221" s="19">
        <f>SUM(J215:J220)</f>
        <v>471.20000000000005</v>
      </c>
      <c r="K221" s="25"/>
      <c r="L221" s="19">
        <f>SUM(L215:L220)</f>
        <v>84.640000000000015</v>
      </c>
    </row>
    <row r="222" spans="1:12" ht="1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5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  <c r="O225" s="65"/>
    </row>
    <row r="226" spans="1:15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5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5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5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5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5" ht="1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5">SUM(G222:G230)</f>
        <v>0</v>
      </c>
      <c r="H231" s="19">
        <f t="shared" si="95"/>
        <v>0</v>
      </c>
      <c r="I231" s="19">
        <f t="shared" si="95"/>
        <v>0</v>
      </c>
      <c r="J231" s="19">
        <f t="shared" si="95"/>
        <v>0</v>
      </c>
      <c r="K231" s="25"/>
      <c r="L231" s="19">
        <f t="shared" ref="L231" si="96">SUM(L222:L230)</f>
        <v>0</v>
      </c>
    </row>
    <row r="232" spans="1:15" ht="26.25" thickBot="1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f>(F221)</f>
        <v>510</v>
      </c>
      <c r="G232" s="32">
        <f t="shared" ref="G232:J232" si="97">G221+G231</f>
        <v>25.700000000000003</v>
      </c>
      <c r="H232" s="67">
        <f t="shared" si="97"/>
        <v>10.7</v>
      </c>
      <c r="I232" s="32">
        <f t="shared" si="97"/>
        <v>67.800000000000011</v>
      </c>
      <c r="J232" s="32">
        <f t="shared" si="97"/>
        <v>471.20000000000005</v>
      </c>
      <c r="K232" s="32"/>
      <c r="L232" s="32">
        <f t="shared" ref="L232" si="98">L221+L231</f>
        <v>84.640000000000015</v>
      </c>
    </row>
    <row r="233" spans="1:15" ht="51.75" thickBot="1">
      <c r="A233" s="27"/>
      <c r="B233" s="28"/>
      <c r="C233" s="53" t="s">
        <v>5</v>
      </c>
      <c r="D233" s="53"/>
      <c r="E233" s="53"/>
      <c r="F233" s="34">
        <f>SUM(F24+F43+F62+F81+F100+F119+F139+F158+F177+F196+F214+F232)</f>
        <v>6273</v>
      </c>
      <c r="G233" s="66">
        <f>SUM(G24+G43+G62+G81+G100+G119+G139+G158+G177+G196+G214+G232)</f>
        <v>263.60000000000002</v>
      </c>
      <c r="H233" s="66">
        <f>SUM(H24+H43+H62+H81+H100+H119+H139+H158+H177+H196+H214+H232)</f>
        <v>194.29999999999998</v>
      </c>
      <c r="I233" s="34">
        <f>SUM(I24+I43+I62+I81+I100+I119+I139+I158+I177+I196+I214+I232)</f>
        <v>900.10000000000014</v>
      </c>
      <c r="J233" s="34">
        <f>SUM(J24+J43+J62+J81+J100+J119+139+J158+J177+J196+J214+J232)</f>
        <v>5968.7999999999993</v>
      </c>
      <c r="K233" s="34"/>
      <c r="L233" s="34">
        <f>SUM(L24+L43+L62+L100+L119+139+L158+L177+L196+L214+L232)</f>
        <v>725.71999999999991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ОГЭ9</cp:lastModifiedBy>
  <dcterms:created xsi:type="dcterms:W3CDTF">2022-05-16T14:23:56Z</dcterms:created>
  <dcterms:modified xsi:type="dcterms:W3CDTF">2023-10-16T04:40:37Z</dcterms:modified>
</cp:coreProperties>
</file>